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/>
  </bookViews>
  <sheets>
    <sheet name="14112018" sheetId="2" r:id="rId1"/>
    <sheet name="Лист3" sheetId="3" r:id="rId2"/>
  </sheets>
  <definedNames>
    <definedName name="_xlnm._FilterDatabase" localSheetId="0" hidden="1">'14112018'!$A$8:$L$49</definedName>
    <definedName name="_xlnm.Print_Titles" localSheetId="0">'14112018'!$9:$10</definedName>
    <definedName name="_xlnm.Print_Area" localSheetId="0">'14112018'!$A$1:$L$49</definedName>
  </definedNames>
  <calcPr calcId="114210" fullCalcOnLoad="1"/>
</workbook>
</file>

<file path=xl/calcChain.xml><?xml version="1.0" encoding="utf-8"?>
<calcChain xmlns="http://schemas.openxmlformats.org/spreadsheetml/2006/main">
  <c r="J43" i="2"/>
  <c r="K43"/>
  <c r="L43"/>
  <c r="K23"/>
  <c r="L23"/>
  <c r="K22"/>
  <c r="L22"/>
  <c r="J21"/>
  <c r="J22"/>
  <c r="J23"/>
  <c r="J24"/>
  <c r="J20"/>
  <c r="K20"/>
  <c r="L20"/>
  <c r="J16"/>
  <c r="K16"/>
  <c r="L16"/>
  <c r="K12"/>
  <c r="L12"/>
  <c r="J13"/>
  <c r="K13"/>
  <c r="L13"/>
  <c r="J12"/>
  <c r="F43"/>
  <c r="G48"/>
  <c r="H48"/>
  <c r="I48"/>
  <c r="J48"/>
  <c r="K48"/>
  <c r="L48"/>
  <c r="G47"/>
  <c r="H47"/>
  <c r="I47"/>
  <c r="J47"/>
  <c r="K47"/>
  <c r="L47"/>
  <c r="G46"/>
  <c r="H46"/>
  <c r="I46"/>
  <c r="J46"/>
  <c r="K46"/>
  <c r="L46"/>
  <c r="N39"/>
  <c r="N40"/>
  <c r="N42"/>
  <c r="N43"/>
  <c r="N30"/>
  <c r="N31"/>
  <c r="N32"/>
  <c r="N34"/>
  <c r="N35"/>
  <c r="N36"/>
  <c r="N38"/>
  <c r="N26"/>
  <c r="N27"/>
  <c r="N28"/>
  <c r="N18"/>
  <c r="N19"/>
  <c r="N20"/>
  <c r="N21"/>
  <c r="N22"/>
  <c r="N23"/>
  <c r="N24"/>
  <c r="N13"/>
  <c r="N15"/>
  <c r="N16"/>
  <c r="N12"/>
  <c r="N48"/>
  <c r="G49"/>
  <c r="H49"/>
  <c r="I49"/>
  <c r="J49"/>
  <c r="K49"/>
  <c r="L49"/>
  <c r="K52"/>
  <c r="N47"/>
  <c r="J52"/>
  <c r="I52"/>
  <c r="L52"/>
  <c r="H52"/>
  <c r="N49"/>
  <c r="G52"/>
  <c r="N46"/>
  <c r="G29"/>
  <c r="H29"/>
  <c r="I29"/>
  <c r="J29"/>
  <c r="K29"/>
  <c r="L29"/>
  <c r="H41"/>
  <c r="I41"/>
  <c r="J41"/>
  <c r="K41"/>
  <c r="L41"/>
  <c r="G41"/>
  <c r="F40"/>
  <c r="F39"/>
  <c r="F28"/>
  <c r="F27"/>
  <c r="F47"/>
  <c r="L37"/>
  <c r="K37"/>
  <c r="J37"/>
  <c r="I37"/>
  <c r="H37"/>
  <c r="G37"/>
  <c r="F35"/>
  <c r="F37"/>
  <c r="L33"/>
  <c r="K33"/>
  <c r="J33"/>
  <c r="I33"/>
  <c r="H33"/>
  <c r="G33"/>
  <c r="F32"/>
  <c r="F31"/>
  <c r="F33"/>
  <c r="N29"/>
  <c r="N41"/>
  <c r="N37"/>
  <c r="N33"/>
  <c r="F29"/>
  <c r="F41"/>
  <c r="G25"/>
  <c r="H25"/>
  <c r="I25"/>
  <c r="J25"/>
  <c r="K25"/>
  <c r="L25"/>
  <c r="G44"/>
  <c r="H44"/>
  <c r="I44"/>
  <c r="J44"/>
  <c r="K44"/>
  <c r="L44"/>
  <c r="F13"/>
  <c r="F20"/>
  <c r="F21"/>
  <c r="F22"/>
  <c r="F23"/>
  <c r="F48"/>
  <c r="F24"/>
  <c r="F19"/>
  <c r="G17"/>
  <c r="H17"/>
  <c r="I17"/>
  <c r="J17"/>
  <c r="K17"/>
  <c r="L17"/>
  <c r="F16"/>
  <c r="G14"/>
  <c r="H14"/>
  <c r="I14"/>
  <c r="J14"/>
  <c r="K14"/>
  <c r="L14"/>
  <c r="F12"/>
  <c r="F46"/>
  <c r="L45"/>
  <c r="K45"/>
  <c r="N17"/>
  <c r="G45"/>
  <c r="N14"/>
  <c r="H45"/>
  <c r="F17"/>
  <c r="F49"/>
  <c r="N44"/>
  <c r="N25"/>
  <c r="J45"/>
  <c r="F52"/>
  <c r="I45"/>
  <c r="F25"/>
  <c r="F44"/>
  <c r="F14"/>
  <c r="N45"/>
  <c r="F45"/>
</calcChain>
</file>

<file path=xl/sharedStrings.xml><?xml version="1.0" encoding="utf-8"?>
<sst xmlns="http://schemas.openxmlformats.org/spreadsheetml/2006/main" count="100" uniqueCount="56">
  <si>
    <t xml:space="preserve">План мероприятий Программы </t>
  </si>
  <si>
    <t>№ п/п</t>
  </si>
  <si>
    <t>Исполнитель</t>
  </si>
  <si>
    <t>Срок   исполнения</t>
  </si>
  <si>
    <t>всего</t>
  </si>
  <si>
    <t>ежегодно</t>
  </si>
  <si>
    <t>по мере необходимости</t>
  </si>
  <si>
    <t>Осуществление первичного воинского учета на территории, где отсутствуют военные комиссариаты</t>
  </si>
  <si>
    <t>Мероприятия по жилищному хозяйству</t>
  </si>
  <si>
    <t>Бюджет СП</t>
  </si>
  <si>
    <t>Содержание и ремонт водопроводных сетей</t>
  </si>
  <si>
    <t>Благоустройство населенных пунктов</t>
  </si>
  <si>
    <t>Бюджет РБ</t>
  </si>
  <si>
    <t>Содержание мест захоронения, захоронение невостребованных трупов</t>
  </si>
  <si>
    <t xml:space="preserve">Всего по  программе,  в том числе:  </t>
  </si>
  <si>
    <t>ФБ</t>
  </si>
  <si>
    <t>за счет средств ФБ</t>
  </si>
  <si>
    <t>за счет средств бюджета РБ</t>
  </si>
  <si>
    <t>за счет средств бюджета СП</t>
  </si>
  <si>
    <t xml:space="preserve">Объемы финансирования, (тыс. руб.)   </t>
  </si>
  <si>
    <t xml:space="preserve">Межбюджетные трансферты  </t>
  </si>
  <si>
    <t>Итого по подпрограмме</t>
  </si>
  <si>
    <t>Наименование программного мероприятия</t>
  </si>
  <si>
    <t>Источники финансирования</t>
  </si>
  <si>
    <t>2019год</t>
  </si>
  <si>
    <t>2020год</t>
  </si>
  <si>
    <t>Услуги по разработке схем территориального планирования, градостроительных и технических регламентов</t>
  </si>
  <si>
    <t>2021год</t>
  </si>
  <si>
    <t>2022год</t>
  </si>
  <si>
    <t>2023год</t>
  </si>
  <si>
    <t>2024год</t>
  </si>
  <si>
    <t>Бюджет МР</t>
  </si>
  <si>
    <t>Периодическая проверка технического состояния дымовых и вентиляционных каналов</t>
  </si>
  <si>
    <t>Обслуживание пожарной машины</t>
  </si>
  <si>
    <t>Независимая оценка стоимости земельных участков,находящихся в казне с целью дальнейшего выставления их на конкурсы и аукционы.</t>
  </si>
  <si>
    <t>за счет средств бюджета МР</t>
  </si>
  <si>
    <t>к муниципальной программе</t>
  </si>
  <si>
    <t>«Комплексное развитие территории</t>
  </si>
  <si>
    <t>сельсовет муниципального района</t>
  </si>
  <si>
    <t>Чишминский район на 2019-2024 годы»</t>
  </si>
  <si>
    <t>Приложение № 2</t>
  </si>
  <si>
    <t>Содержание и ремонт внутри поселковых дорог и искусственных сооружений на них</t>
  </si>
  <si>
    <t xml:space="preserve"> сельского поселения  Ибрагимовский</t>
  </si>
  <si>
    <t>Подпрограмма 1. «Управление муниципальными финансами сельского поселения  Ибрагимовский  сельсовет муниципального района Чишминский район» на 2019-2024 годы</t>
  </si>
  <si>
    <t>Резервный фонд сельского поселения  Ибрагимовский  сельсовет</t>
  </si>
  <si>
    <t>СП  Ибрагимовский сельсовет</t>
  </si>
  <si>
    <t>Подпрограмма 2. «Осуществление государственных полномочий по первичному воинскому учету на территории сельского поселения Ибрагимовский сельсовет муниципального района Чишминский район» на 2019-2024 годы</t>
  </si>
  <si>
    <t>Подпрограмма 3. «Жилищно-коммунальное хозяйство и благоустройство территории сельского поселения Ибрагимовский  сельсовет муниципального района Чишминский район» на 2019-2024 годы</t>
  </si>
  <si>
    <t>Подпрограмма 4. «Модернизация и развитие автомобильных дорог общего пользования местного значения сельского поселения  Ибрагимовский  сельсовет муниципального района Чишминский район» на 2019-2024 годы</t>
  </si>
  <si>
    <t>СП Ибрагимовский сельсовет</t>
  </si>
  <si>
    <t>Подпрограмма 5. «Обеспечения пожарной безопасности на территории сельского поселения  Ибрагимовский  сельсовет муниципального района Чишминский район» на 2019-2024 годы</t>
  </si>
  <si>
    <t>Подпрограмма 7. «Проведение землеустроительных мероприятий на территории сельского поселения  Ибрагимовский  сельсовет муниципального района Чишминский район» на 2019-2024 годы</t>
  </si>
  <si>
    <t>Разработка документа территориального планирования "Внесение изменений в генеральный план сельского поселения Ибрагимовский  сельсовет"</t>
  </si>
  <si>
    <t>Подпрограмма 8. «Повышение эффективности деятельности органов местного самоуправления сельского поселения Ибрагимовский сельсовет муниципального района Чишминский район» на 2019-2024 годы</t>
  </si>
  <si>
    <t>Обеспечение деятельности админитсрации сельского поселения Ибрагимовский сельсовет муниципального района Чишминский район</t>
  </si>
  <si>
    <t>Подпрограмма 6. «Управление и содержание имущества казны сельского поселения Ибрагимовский сельсовет муниципального района Чишминский район» на 2019-2024 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</si>
</sst>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164" fontId="6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16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/>
    <xf numFmtId="0" fontId="1" fillId="0" borderId="0" xfId="0" applyFont="1" applyAlignment="1">
      <alignment horizontal="right" vertical="center"/>
    </xf>
    <xf numFmtId="0" fontId="9" fillId="0" borderId="0" xfId="0" applyFont="1" applyFill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52"/>
  <sheetViews>
    <sheetView tabSelected="1" topLeftCell="A31" zoomScaleNormal="100" zoomScaleSheetLayoutView="80" workbookViewId="0">
      <selection activeCell="E41" sqref="E41"/>
    </sheetView>
  </sheetViews>
  <sheetFormatPr defaultRowHeight="15"/>
  <cols>
    <col min="1" max="1" width="5.5703125" style="7" customWidth="1"/>
    <col min="2" max="2" width="55.42578125" style="1" customWidth="1"/>
    <col min="3" max="3" width="17.5703125" style="1" customWidth="1"/>
    <col min="4" max="4" width="15.85546875" style="1" customWidth="1"/>
    <col min="5" max="5" width="17.42578125" style="1" customWidth="1"/>
    <col min="6" max="6" width="11.7109375" style="4" customWidth="1"/>
    <col min="7" max="12" width="11.140625" style="1" customWidth="1"/>
    <col min="13" max="13" width="9.140625" style="1"/>
    <col min="14" max="14" width="11.28515625" style="12" customWidth="1"/>
    <col min="15" max="16384" width="9.140625" style="1"/>
  </cols>
  <sheetData>
    <row r="1" spans="1:14" ht="15.75">
      <c r="A1" s="3"/>
      <c r="K1" s="15"/>
      <c r="L1" s="16" t="s">
        <v>40</v>
      </c>
    </row>
    <row r="2" spans="1:14" ht="15.75">
      <c r="A2" s="3"/>
      <c r="K2" s="15"/>
      <c r="L2" s="16" t="s">
        <v>36</v>
      </c>
    </row>
    <row r="3" spans="1:14" ht="15.75">
      <c r="A3" s="3"/>
      <c r="K3" s="15"/>
      <c r="L3" s="16" t="s">
        <v>37</v>
      </c>
    </row>
    <row r="4" spans="1:14" ht="15.75">
      <c r="A4" s="3"/>
      <c r="K4" s="15"/>
      <c r="L4" s="16" t="s">
        <v>42</v>
      </c>
    </row>
    <row r="5" spans="1:14" ht="15.75">
      <c r="A5" s="3"/>
      <c r="K5" s="15"/>
      <c r="L5" s="16" t="s">
        <v>38</v>
      </c>
    </row>
    <row r="6" spans="1:14" ht="18.75">
      <c r="A6" s="9"/>
      <c r="K6" s="15"/>
      <c r="L6" s="14" t="s">
        <v>39</v>
      </c>
    </row>
    <row r="7" spans="1:14" ht="18.75" customHeight="1">
      <c r="A7" s="45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4" ht="10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4" ht="30.75" customHeight="1">
      <c r="A9" s="44" t="s">
        <v>1</v>
      </c>
      <c r="B9" s="44" t="s">
        <v>22</v>
      </c>
      <c r="C9" s="44" t="s">
        <v>2</v>
      </c>
      <c r="D9" s="44" t="s">
        <v>3</v>
      </c>
      <c r="E9" s="44" t="s">
        <v>23</v>
      </c>
      <c r="F9" s="44" t="s">
        <v>19</v>
      </c>
      <c r="G9" s="44"/>
      <c r="H9" s="44"/>
      <c r="I9" s="44"/>
      <c r="J9" s="44"/>
      <c r="K9" s="44"/>
      <c r="L9" s="44"/>
    </row>
    <row r="10" spans="1:14">
      <c r="A10" s="44"/>
      <c r="B10" s="44"/>
      <c r="C10" s="44"/>
      <c r="D10" s="44"/>
      <c r="E10" s="44"/>
      <c r="F10" s="18" t="s">
        <v>4</v>
      </c>
      <c r="G10" s="18" t="s">
        <v>24</v>
      </c>
      <c r="H10" s="18" t="s">
        <v>25</v>
      </c>
      <c r="I10" s="18" t="s">
        <v>27</v>
      </c>
      <c r="J10" s="18" t="s">
        <v>28</v>
      </c>
      <c r="K10" s="18" t="s">
        <v>29</v>
      </c>
      <c r="L10" s="18" t="s">
        <v>30</v>
      </c>
    </row>
    <row r="11" spans="1:14" ht="21" customHeight="1">
      <c r="A11" s="41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3"/>
    </row>
    <row r="12" spans="1:14" ht="25.5">
      <c r="A12" s="19">
        <v>1</v>
      </c>
      <c r="B12" s="20" t="s">
        <v>44</v>
      </c>
      <c r="C12" s="20" t="s">
        <v>45</v>
      </c>
      <c r="D12" s="19" t="s">
        <v>5</v>
      </c>
      <c r="E12" s="19" t="s">
        <v>9</v>
      </c>
      <c r="F12" s="21">
        <f>SUM(G12:L12)</f>
        <v>120</v>
      </c>
      <c r="G12" s="22">
        <v>20</v>
      </c>
      <c r="H12" s="22">
        <v>20</v>
      </c>
      <c r="I12" s="22">
        <v>20</v>
      </c>
      <c r="J12" s="22">
        <f t="shared" ref="J12:L13" si="0">I12</f>
        <v>20</v>
      </c>
      <c r="K12" s="22">
        <f t="shared" si="0"/>
        <v>20</v>
      </c>
      <c r="L12" s="22">
        <f t="shared" si="0"/>
        <v>20</v>
      </c>
      <c r="N12" s="13">
        <f>SUM(G12:L12)</f>
        <v>120</v>
      </c>
    </row>
    <row r="13" spans="1:14" ht="25.5">
      <c r="A13" s="19">
        <v>2</v>
      </c>
      <c r="B13" s="20" t="s">
        <v>20</v>
      </c>
      <c r="C13" s="20" t="s">
        <v>45</v>
      </c>
      <c r="D13" s="19" t="s">
        <v>6</v>
      </c>
      <c r="E13" s="19" t="s">
        <v>9</v>
      </c>
      <c r="F13" s="21">
        <f>SUM(G13:L13)</f>
        <v>1455.4999999999998</v>
      </c>
      <c r="G13" s="22">
        <v>247.6</v>
      </c>
      <c r="H13" s="22">
        <v>236.7</v>
      </c>
      <c r="I13" s="22">
        <v>242.8</v>
      </c>
      <c r="J13" s="22">
        <f t="shared" si="0"/>
        <v>242.8</v>
      </c>
      <c r="K13" s="22">
        <f t="shared" si="0"/>
        <v>242.8</v>
      </c>
      <c r="L13" s="22">
        <f t="shared" si="0"/>
        <v>242.8</v>
      </c>
      <c r="N13" s="13">
        <f t="shared" ref="N13:N44" si="1">SUM(G13:L13)</f>
        <v>1455.4999999999998</v>
      </c>
    </row>
    <row r="14" spans="1:14">
      <c r="A14" s="33" t="s">
        <v>21</v>
      </c>
      <c r="B14" s="33"/>
      <c r="C14" s="33"/>
      <c r="D14" s="33"/>
      <c r="E14" s="33"/>
      <c r="F14" s="21">
        <f t="shared" ref="F14:L14" si="2">SUM(F12:F13)</f>
        <v>1575.4999999999998</v>
      </c>
      <c r="G14" s="21">
        <f t="shared" si="2"/>
        <v>267.60000000000002</v>
      </c>
      <c r="H14" s="21">
        <f t="shared" si="2"/>
        <v>256.7</v>
      </c>
      <c r="I14" s="21">
        <f t="shared" si="2"/>
        <v>262.8</v>
      </c>
      <c r="J14" s="21">
        <f t="shared" si="2"/>
        <v>262.8</v>
      </c>
      <c r="K14" s="21">
        <f t="shared" si="2"/>
        <v>262.8</v>
      </c>
      <c r="L14" s="21">
        <f t="shared" si="2"/>
        <v>262.8</v>
      </c>
      <c r="N14" s="13">
        <f t="shared" si="1"/>
        <v>1575.4999999999998</v>
      </c>
    </row>
    <row r="15" spans="1:14" ht="30.75" customHeight="1">
      <c r="A15" s="41" t="s">
        <v>46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3"/>
      <c r="N15" s="13">
        <f t="shared" si="1"/>
        <v>0</v>
      </c>
    </row>
    <row r="16" spans="1:14" ht="25.5">
      <c r="A16" s="19">
        <v>1</v>
      </c>
      <c r="B16" s="23" t="s">
        <v>7</v>
      </c>
      <c r="C16" s="20" t="s">
        <v>45</v>
      </c>
      <c r="D16" s="19" t="s">
        <v>5</v>
      </c>
      <c r="E16" s="19" t="s">
        <v>15</v>
      </c>
      <c r="F16" s="21">
        <f>SUM(G16:L16)</f>
        <v>583.29999999999995</v>
      </c>
      <c r="G16" s="22">
        <v>95.2</v>
      </c>
      <c r="H16" s="22">
        <v>96.1</v>
      </c>
      <c r="I16" s="22">
        <v>98</v>
      </c>
      <c r="J16" s="22">
        <f>I16</f>
        <v>98</v>
      </c>
      <c r="K16" s="22">
        <f>J16</f>
        <v>98</v>
      </c>
      <c r="L16" s="22">
        <f>K16</f>
        <v>98</v>
      </c>
      <c r="N16" s="13">
        <f t="shared" si="1"/>
        <v>583.29999999999995</v>
      </c>
    </row>
    <row r="17" spans="1:14">
      <c r="A17" s="33" t="s">
        <v>21</v>
      </c>
      <c r="B17" s="33"/>
      <c r="C17" s="33"/>
      <c r="D17" s="33"/>
      <c r="E17" s="33"/>
      <c r="F17" s="21">
        <f>SUM(F16)</f>
        <v>583.29999999999995</v>
      </c>
      <c r="G17" s="21">
        <f t="shared" ref="G17:L17" si="3">SUM(G16)</f>
        <v>95.2</v>
      </c>
      <c r="H17" s="21">
        <f t="shared" si="3"/>
        <v>96.1</v>
      </c>
      <c r="I17" s="21">
        <f t="shared" si="3"/>
        <v>98</v>
      </c>
      <c r="J17" s="21">
        <f t="shared" si="3"/>
        <v>98</v>
      </c>
      <c r="K17" s="21">
        <f t="shared" si="3"/>
        <v>98</v>
      </c>
      <c r="L17" s="21">
        <f t="shared" si="3"/>
        <v>98</v>
      </c>
      <c r="N17" s="13">
        <f t="shared" si="1"/>
        <v>583.29999999999995</v>
      </c>
    </row>
    <row r="18" spans="1:14" ht="24" customHeight="1">
      <c r="A18" s="41" t="s">
        <v>47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  <c r="N18" s="13">
        <f t="shared" si="1"/>
        <v>0</v>
      </c>
    </row>
    <row r="19" spans="1:14" ht="25.5">
      <c r="A19" s="19">
        <v>1</v>
      </c>
      <c r="B19" s="20" t="s">
        <v>8</v>
      </c>
      <c r="C19" s="19" t="s">
        <v>45</v>
      </c>
      <c r="D19" s="19" t="s">
        <v>5</v>
      </c>
      <c r="E19" s="19" t="s">
        <v>9</v>
      </c>
      <c r="F19" s="21">
        <f t="shared" ref="F19:F24" si="4">SUM(G19:L19)</f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N19" s="13">
        <f t="shared" si="1"/>
        <v>0</v>
      </c>
    </row>
    <row r="20" spans="1:14">
      <c r="A20" s="33">
        <v>2</v>
      </c>
      <c r="B20" s="46" t="s">
        <v>10</v>
      </c>
      <c r="C20" s="33" t="s">
        <v>45</v>
      </c>
      <c r="D20" s="33" t="s">
        <v>5</v>
      </c>
      <c r="E20" s="19" t="s">
        <v>9</v>
      </c>
      <c r="F20" s="21">
        <f t="shared" si="4"/>
        <v>4229.3999999999996</v>
      </c>
      <c r="G20" s="22">
        <v>704.9</v>
      </c>
      <c r="H20" s="22">
        <v>704.9</v>
      </c>
      <c r="I20" s="22">
        <v>704.9</v>
      </c>
      <c r="J20" s="22">
        <f>I20</f>
        <v>704.9</v>
      </c>
      <c r="K20" s="22">
        <f>J20</f>
        <v>704.9</v>
      </c>
      <c r="L20" s="22">
        <f>K20</f>
        <v>704.9</v>
      </c>
      <c r="N20" s="13">
        <f t="shared" si="1"/>
        <v>4229.3999999999996</v>
      </c>
    </row>
    <row r="21" spans="1:14">
      <c r="A21" s="33"/>
      <c r="B21" s="46"/>
      <c r="C21" s="33"/>
      <c r="D21" s="33"/>
      <c r="E21" s="19" t="s">
        <v>12</v>
      </c>
      <c r="F21" s="21">
        <f t="shared" si="4"/>
        <v>0</v>
      </c>
      <c r="G21" s="22">
        <v>0</v>
      </c>
      <c r="H21" s="22">
        <v>0</v>
      </c>
      <c r="I21" s="22">
        <v>0</v>
      </c>
      <c r="J21" s="22">
        <f t="shared" ref="J21:L24" si="5">I21</f>
        <v>0</v>
      </c>
      <c r="K21" s="22">
        <v>0</v>
      </c>
      <c r="L21" s="22">
        <v>0</v>
      </c>
      <c r="N21" s="13">
        <f t="shared" si="1"/>
        <v>0</v>
      </c>
    </row>
    <row r="22" spans="1:14">
      <c r="A22" s="33">
        <v>3</v>
      </c>
      <c r="B22" s="46" t="s">
        <v>11</v>
      </c>
      <c r="C22" s="33" t="s">
        <v>45</v>
      </c>
      <c r="D22" s="33" t="s">
        <v>5</v>
      </c>
      <c r="E22" s="19" t="s">
        <v>9</v>
      </c>
      <c r="F22" s="21">
        <f t="shared" si="4"/>
        <v>1200.5999999999999</v>
      </c>
      <c r="G22" s="22">
        <v>200.1</v>
      </c>
      <c r="H22" s="22">
        <v>200.1</v>
      </c>
      <c r="I22" s="22">
        <v>200.1</v>
      </c>
      <c r="J22" s="22">
        <f t="shared" si="5"/>
        <v>200.1</v>
      </c>
      <c r="K22" s="22">
        <f t="shared" si="5"/>
        <v>200.1</v>
      </c>
      <c r="L22" s="22">
        <f t="shared" si="5"/>
        <v>200.1</v>
      </c>
      <c r="N22" s="13">
        <f t="shared" si="1"/>
        <v>1200.5999999999999</v>
      </c>
    </row>
    <row r="23" spans="1:14">
      <c r="A23" s="33"/>
      <c r="B23" s="46"/>
      <c r="C23" s="33"/>
      <c r="D23" s="33"/>
      <c r="E23" s="19" t="s">
        <v>12</v>
      </c>
      <c r="F23" s="21">
        <f t="shared" si="4"/>
        <v>3000</v>
      </c>
      <c r="G23" s="22">
        <v>500</v>
      </c>
      <c r="H23" s="22">
        <v>500</v>
      </c>
      <c r="I23" s="22">
        <v>500</v>
      </c>
      <c r="J23" s="22">
        <f t="shared" si="5"/>
        <v>500</v>
      </c>
      <c r="K23" s="22">
        <f t="shared" si="5"/>
        <v>500</v>
      </c>
      <c r="L23" s="22">
        <f t="shared" si="5"/>
        <v>500</v>
      </c>
      <c r="N23" s="13">
        <f t="shared" si="1"/>
        <v>3000</v>
      </c>
    </row>
    <row r="24" spans="1:14" ht="25.5">
      <c r="A24" s="19">
        <v>4</v>
      </c>
      <c r="B24" s="24" t="s">
        <v>13</v>
      </c>
      <c r="C24" s="19" t="s">
        <v>45</v>
      </c>
      <c r="D24" s="19" t="s">
        <v>5</v>
      </c>
      <c r="E24" s="19" t="s">
        <v>9</v>
      </c>
      <c r="F24" s="21">
        <f t="shared" si="4"/>
        <v>0</v>
      </c>
      <c r="G24" s="22">
        <v>0</v>
      </c>
      <c r="H24" s="22">
        <v>0</v>
      </c>
      <c r="I24" s="22">
        <v>0</v>
      </c>
      <c r="J24" s="22">
        <f t="shared" si="5"/>
        <v>0</v>
      </c>
      <c r="K24" s="22">
        <v>0</v>
      </c>
      <c r="L24" s="22">
        <v>0</v>
      </c>
      <c r="N24" s="13">
        <f t="shared" si="1"/>
        <v>0</v>
      </c>
    </row>
    <row r="25" spans="1:14">
      <c r="A25" s="33" t="s">
        <v>21</v>
      </c>
      <c r="B25" s="33"/>
      <c r="C25" s="33"/>
      <c r="D25" s="33"/>
      <c r="E25" s="33"/>
      <c r="F25" s="21">
        <f t="shared" ref="F25:L25" si="6">SUM(F19:F24)</f>
        <v>8430</v>
      </c>
      <c r="G25" s="21">
        <f t="shared" si="6"/>
        <v>1405</v>
      </c>
      <c r="H25" s="21">
        <f t="shared" si="6"/>
        <v>1405</v>
      </c>
      <c r="I25" s="21">
        <f t="shared" si="6"/>
        <v>1405</v>
      </c>
      <c r="J25" s="21">
        <f t="shared" si="6"/>
        <v>1405</v>
      </c>
      <c r="K25" s="21">
        <f t="shared" si="6"/>
        <v>1405</v>
      </c>
      <c r="L25" s="21">
        <f t="shared" si="6"/>
        <v>1405</v>
      </c>
      <c r="N25" s="13">
        <f t="shared" si="1"/>
        <v>8430</v>
      </c>
    </row>
    <row r="26" spans="1:14" s="10" customFormat="1" ht="32.25" customHeight="1">
      <c r="A26" s="34" t="s">
        <v>48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  <c r="N26" s="13">
        <f>SUM(G26:L26)</f>
        <v>0</v>
      </c>
    </row>
    <row r="27" spans="1:14">
      <c r="A27" s="33">
        <v>1</v>
      </c>
      <c r="B27" s="47" t="s">
        <v>41</v>
      </c>
      <c r="C27" s="32" t="s">
        <v>49</v>
      </c>
      <c r="D27" s="33" t="s">
        <v>5</v>
      </c>
      <c r="E27" s="19" t="s">
        <v>31</v>
      </c>
      <c r="F27" s="21">
        <f>SUM(G27:L27)</f>
        <v>666.8</v>
      </c>
      <c r="G27" s="22">
        <v>666.8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N27" s="13">
        <f t="shared" si="1"/>
        <v>666.8</v>
      </c>
    </row>
    <row r="28" spans="1:14">
      <c r="A28" s="33"/>
      <c r="B28" s="47"/>
      <c r="C28" s="32"/>
      <c r="D28" s="33"/>
      <c r="E28" s="19" t="s">
        <v>12</v>
      </c>
      <c r="F28" s="21">
        <f>SUM(G28:L28)</f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N28" s="13">
        <f t="shared" si="1"/>
        <v>0</v>
      </c>
    </row>
    <row r="29" spans="1:14" s="10" customFormat="1" ht="20.25" customHeight="1">
      <c r="A29" s="25"/>
      <c r="B29" s="26" t="s">
        <v>21</v>
      </c>
      <c r="C29" s="25"/>
      <c r="D29" s="27"/>
      <c r="E29" s="28"/>
      <c r="F29" s="29">
        <f t="shared" ref="F29:L29" si="7">SUM(F27:F28)</f>
        <v>666.8</v>
      </c>
      <c r="G29" s="29">
        <f t="shared" si="7"/>
        <v>666.8</v>
      </c>
      <c r="H29" s="29">
        <f t="shared" si="7"/>
        <v>0</v>
      </c>
      <c r="I29" s="29">
        <f t="shared" si="7"/>
        <v>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N29" s="13">
        <f t="shared" si="1"/>
        <v>666.8</v>
      </c>
    </row>
    <row r="30" spans="1:14" s="10" customFormat="1" ht="31.5" customHeight="1">
      <c r="A30" s="34" t="s">
        <v>50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  <c r="N30" s="13">
        <f>SUM(G30:L30)</f>
        <v>0</v>
      </c>
    </row>
    <row r="31" spans="1:14" s="10" customFormat="1" ht="49.5" customHeight="1">
      <c r="A31" s="25">
        <v>1</v>
      </c>
      <c r="B31" s="30" t="s">
        <v>32</v>
      </c>
      <c r="C31" s="25" t="s">
        <v>49</v>
      </c>
      <c r="D31" s="27" t="s">
        <v>5</v>
      </c>
      <c r="E31" s="28" t="s">
        <v>9</v>
      </c>
      <c r="F31" s="31">
        <f>SUM(G31:L31)</f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N31" s="13">
        <f t="shared" si="1"/>
        <v>0</v>
      </c>
    </row>
    <row r="32" spans="1:14" s="10" customFormat="1" ht="39.75" customHeight="1">
      <c r="A32" s="25">
        <v>2</v>
      </c>
      <c r="B32" s="30" t="s">
        <v>33</v>
      </c>
      <c r="C32" s="25" t="s">
        <v>49</v>
      </c>
      <c r="D32" s="27" t="s">
        <v>5</v>
      </c>
      <c r="E32" s="28" t="s">
        <v>9</v>
      </c>
      <c r="F32" s="31">
        <f>SUM(G32:L32)</f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N32" s="13">
        <f t="shared" si="1"/>
        <v>0</v>
      </c>
    </row>
    <row r="33" spans="1:14" s="10" customFormat="1" ht="18" customHeight="1">
      <c r="A33" s="25"/>
      <c r="B33" s="26" t="s">
        <v>21</v>
      </c>
      <c r="C33" s="25"/>
      <c r="D33" s="27"/>
      <c r="E33" s="28"/>
      <c r="F33" s="31">
        <f t="shared" ref="F33:L33" si="8">SUM(F31:F32)</f>
        <v>0</v>
      </c>
      <c r="G33" s="31">
        <f t="shared" si="8"/>
        <v>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N33" s="13">
        <f t="shared" si="1"/>
        <v>0</v>
      </c>
    </row>
    <row r="34" spans="1:14" s="10" customFormat="1" ht="31.5" customHeight="1">
      <c r="A34" s="34" t="s">
        <v>55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6"/>
      <c r="N34" s="13">
        <f t="shared" si="1"/>
        <v>0</v>
      </c>
    </row>
    <row r="35" spans="1:14" s="10" customFormat="1" ht="32.25" customHeight="1">
      <c r="A35" s="37">
        <v>3</v>
      </c>
      <c r="B35" s="37" t="s">
        <v>34</v>
      </c>
      <c r="C35" s="37" t="s">
        <v>49</v>
      </c>
      <c r="D35" s="38" t="s">
        <v>5</v>
      </c>
      <c r="E35" s="39" t="s">
        <v>9</v>
      </c>
      <c r="F35" s="40">
        <f>SUM(G35:L36)</f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N35" s="13">
        <f t="shared" si="1"/>
        <v>0</v>
      </c>
    </row>
    <row r="36" spans="1:14" s="10" customFormat="1">
      <c r="A36" s="37"/>
      <c r="B36" s="37"/>
      <c r="C36" s="37"/>
      <c r="D36" s="38"/>
      <c r="E36" s="39"/>
      <c r="F36" s="40"/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N36" s="13">
        <f t="shared" si="1"/>
        <v>0</v>
      </c>
    </row>
    <row r="37" spans="1:14" s="10" customFormat="1" ht="18" customHeight="1">
      <c r="A37" s="25"/>
      <c r="B37" s="26" t="s">
        <v>21</v>
      </c>
      <c r="C37" s="25"/>
      <c r="D37" s="27"/>
      <c r="E37" s="28"/>
      <c r="F37" s="31">
        <f t="shared" ref="F37:L37" si="9">SUM(F35:F36)</f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N37" s="13">
        <f t="shared" si="1"/>
        <v>0</v>
      </c>
    </row>
    <row r="38" spans="1:14" s="10" customFormat="1" ht="31.5" customHeight="1">
      <c r="A38" s="34" t="s">
        <v>51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6"/>
      <c r="N38" s="13">
        <f t="shared" si="1"/>
        <v>0</v>
      </c>
    </row>
    <row r="39" spans="1:14" ht="38.25">
      <c r="A39" s="19">
        <v>1</v>
      </c>
      <c r="B39" s="20" t="s">
        <v>52</v>
      </c>
      <c r="C39" s="20" t="s">
        <v>49</v>
      </c>
      <c r="D39" s="19" t="s">
        <v>5</v>
      </c>
      <c r="E39" s="19" t="s">
        <v>9</v>
      </c>
      <c r="F39" s="21">
        <f>SUM(G39:L39)</f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N39" s="13">
        <f>SUM(G39:L39)</f>
        <v>0</v>
      </c>
    </row>
    <row r="40" spans="1:14" ht="25.5">
      <c r="A40" s="19">
        <v>2</v>
      </c>
      <c r="B40" s="20" t="s">
        <v>26</v>
      </c>
      <c r="C40" s="20" t="s">
        <v>49</v>
      </c>
      <c r="D40" s="19" t="s">
        <v>5</v>
      </c>
      <c r="E40" s="19" t="s">
        <v>9</v>
      </c>
      <c r="F40" s="21">
        <f>SUM(G40:L40)</f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N40" s="13">
        <f t="shared" si="1"/>
        <v>0</v>
      </c>
    </row>
    <row r="41" spans="1:14" s="10" customFormat="1" ht="18" customHeight="1">
      <c r="A41" s="25"/>
      <c r="B41" s="26" t="s">
        <v>21</v>
      </c>
      <c r="C41" s="25"/>
      <c r="D41" s="27"/>
      <c r="E41" s="28"/>
      <c r="F41" s="29">
        <f t="shared" ref="F41:L41" si="10">SUM(F39:F40)</f>
        <v>0</v>
      </c>
      <c r="G41" s="29">
        <f t="shared" si="10"/>
        <v>0</v>
      </c>
      <c r="H41" s="29">
        <f t="shared" si="10"/>
        <v>0</v>
      </c>
      <c r="I41" s="29">
        <f t="shared" si="10"/>
        <v>0</v>
      </c>
      <c r="J41" s="29">
        <f t="shared" si="10"/>
        <v>0</v>
      </c>
      <c r="K41" s="29">
        <f t="shared" si="10"/>
        <v>0</v>
      </c>
      <c r="L41" s="29">
        <f t="shared" si="10"/>
        <v>0</v>
      </c>
      <c r="N41" s="13">
        <f t="shared" si="1"/>
        <v>0</v>
      </c>
    </row>
    <row r="42" spans="1:14" ht="21" customHeight="1">
      <c r="A42" s="41" t="s">
        <v>53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3"/>
      <c r="N42" s="13">
        <f t="shared" si="1"/>
        <v>0</v>
      </c>
    </row>
    <row r="43" spans="1:14" ht="38.25">
      <c r="A43" s="19">
        <v>1</v>
      </c>
      <c r="B43" s="20" t="s">
        <v>54</v>
      </c>
      <c r="C43" s="20" t="s">
        <v>45</v>
      </c>
      <c r="D43" s="19" t="s">
        <v>5</v>
      </c>
      <c r="E43" s="19" t="s">
        <v>9</v>
      </c>
      <c r="F43" s="21">
        <f>SUM(G43:L43)</f>
        <v>15347.5</v>
      </c>
      <c r="G43" s="22">
        <v>2437.9</v>
      </c>
      <c r="H43" s="22">
        <v>2525.6</v>
      </c>
      <c r="I43" s="22">
        <v>2596</v>
      </c>
      <c r="J43" s="22">
        <f>I43</f>
        <v>2596</v>
      </c>
      <c r="K43" s="22">
        <f>J43</f>
        <v>2596</v>
      </c>
      <c r="L43" s="22">
        <f>K43</f>
        <v>2596</v>
      </c>
      <c r="N43" s="13">
        <f t="shared" si="1"/>
        <v>15347.5</v>
      </c>
    </row>
    <row r="44" spans="1:14">
      <c r="A44" s="33" t="s">
        <v>21</v>
      </c>
      <c r="B44" s="33"/>
      <c r="C44" s="33"/>
      <c r="D44" s="33"/>
      <c r="E44" s="33"/>
      <c r="F44" s="21">
        <f t="shared" ref="F44:L44" si="11">SUM(F43:F43)</f>
        <v>15347.5</v>
      </c>
      <c r="G44" s="21">
        <f t="shared" si="11"/>
        <v>2437.9</v>
      </c>
      <c r="H44" s="21">
        <f t="shared" si="11"/>
        <v>2525.6</v>
      </c>
      <c r="I44" s="21">
        <f t="shared" si="11"/>
        <v>2596</v>
      </c>
      <c r="J44" s="21">
        <f t="shared" si="11"/>
        <v>2596</v>
      </c>
      <c r="K44" s="21">
        <f t="shared" si="11"/>
        <v>2596</v>
      </c>
      <c r="L44" s="21">
        <f t="shared" si="11"/>
        <v>2596</v>
      </c>
      <c r="N44" s="13">
        <f t="shared" si="1"/>
        <v>15347.5</v>
      </c>
    </row>
    <row r="45" spans="1:14">
      <c r="A45" s="33" t="s">
        <v>14</v>
      </c>
      <c r="B45" s="33"/>
      <c r="C45" s="33"/>
      <c r="D45" s="33"/>
      <c r="E45" s="33"/>
      <c r="F45" s="21">
        <f t="shared" ref="F45:L45" si="12">F14+F17+F25+F29+F33+F37+F41+F44</f>
        <v>26603.1</v>
      </c>
      <c r="G45" s="21">
        <f t="shared" si="12"/>
        <v>4872.5</v>
      </c>
      <c r="H45" s="21">
        <f t="shared" si="12"/>
        <v>4283.3999999999996</v>
      </c>
      <c r="I45" s="21">
        <f t="shared" si="12"/>
        <v>4361.8</v>
      </c>
      <c r="J45" s="21">
        <f t="shared" si="12"/>
        <v>4361.8</v>
      </c>
      <c r="K45" s="21">
        <f t="shared" si="12"/>
        <v>4361.8</v>
      </c>
      <c r="L45" s="21">
        <f t="shared" si="12"/>
        <v>4361.8</v>
      </c>
      <c r="N45" s="13">
        <f>SUM(G45:L45)</f>
        <v>26603.1</v>
      </c>
    </row>
    <row r="46" spans="1:14" ht="25.5">
      <c r="A46" s="33"/>
      <c r="B46" s="33"/>
      <c r="C46" s="33"/>
      <c r="D46" s="33"/>
      <c r="E46" s="19" t="s">
        <v>18</v>
      </c>
      <c r="F46" s="21">
        <f>F12+F13+F19+F20+F22+F24+F31+F32+F35+F39+F40+F43</f>
        <v>22353</v>
      </c>
      <c r="G46" s="21">
        <f t="shared" ref="G46:L46" si="13">G12+G13+G19+G20+G22+G24+G31+G32+G35+G39+G40+G43</f>
        <v>3610.5</v>
      </c>
      <c r="H46" s="21">
        <f t="shared" si="13"/>
        <v>3687.2999999999997</v>
      </c>
      <c r="I46" s="21">
        <f t="shared" si="13"/>
        <v>3763.8</v>
      </c>
      <c r="J46" s="21">
        <f t="shared" si="13"/>
        <v>3763.8</v>
      </c>
      <c r="K46" s="21">
        <f t="shared" si="13"/>
        <v>3763.8</v>
      </c>
      <c r="L46" s="21">
        <f t="shared" si="13"/>
        <v>3763.8</v>
      </c>
      <c r="N46" s="13">
        <f>SUM(G46:L46)</f>
        <v>22352.999999999996</v>
      </c>
    </row>
    <row r="47" spans="1:14" ht="25.5">
      <c r="A47" s="33"/>
      <c r="B47" s="33"/>
      <c r="C47" s="33"/>
      <c r="D47" s="33"/>
      <c r="E47" s="19" t="s">
        <v>35</v>
      </c>
      <c r="F47" s="21">
        <f>F27</f>
        <v>666.8</v>
      </c>
      <c r="G47" s="21">
        <f t="shared" ref="G47:L47" si="14">G27</f>
        <v>666.8</v>
      </c>
      <c r="H47" s="21">
        <f t="shared" si="14"/>
        <v>0</v>
      </c>
      <c r="I47" s="21">
        <f t="shared" si="14"/>
        <v>0</v>
      </c>
      <c r="J47" s="21">
        <f t="shared" si="14"/>
        <v>0</v>
      </c>
      <c r="K47" s="21">
        <f t="shared" si="14"/>
        <v>0</v>
      </c>
      <c r="L47" s="21">
        <f t="shared" si="14"/>
        <v>0</v>
      </c>
      <c r="N47" s="13">
        <f>SUM(G47:L47)</f>
        <v>666.8</v>
      </c>
    </row>
    <row r="48" spans="1:14" ht="25.5">
      <c r="A48" s="33"/>
      <c r="B48" s="33"/>
      <c r="C48" s="33"/>
      <c r="D48" s="33"/>
      <c r="E48" s="19" t="s">
        <v>17</v>
      </c>
      <c r="F48" s="21">
        <f>F23+F28</f>
        <v>3000</v>
      </c>
      <c r="G48" s="21">
        <f t="shared" ref="G48:L48" si="15">G23+G28</f>
        <v>500</v>
      </c>
      <c r="H48" s="21">
        <f t="shared" si="15"/>
        <v>500</v>
      </c>
      <c r="I48" s="21">
        <f t="shared" si="15"/>
        <v>500</v>
      </c>
      <c r="J48" s="21">
        <f t="shared" si="15"/>
        <v>500</v>
      </c>
      <c r="K48" s="21">
        <f t="shared" si="15"/>
        <v>500</v>
      </c>
      <c r="L48" s="21">
        <f t="shared" si="15"/>
        <v>500</v>
      </c>
      <c r="N48" s="13">
        <f>SUM(G48:L48)</f>
        <v>3000</v>
      </c>
    </row>
    <row r="49" spans="1:14">
      <c r="A49" s="33"/>
      <c r="B49" s="33"/>
      <c r="C49" s="33"/>
      <c r="D49" s="33"/>
      <c r="E49" s="19" t="s">
        <v>16</v>
      </c>
      <c r="F49" s="21">
        <f t="shared" ref="F49:L49" si="16">F16</f>
        <v>583.29999999999995</v>
      </c>
      <c r="G49" s="21">
        <f t="shared" si="16"/>
        <v>95.2</v>
      </c>
      <c r="H49" s="21">
        <f t="shared" si="16"/>
        <v>96.1</v>
      </c>
      <c r="I49" s="21">
        <f t="shared" si="16"/>
        <v>98</v>
      </c>
      <c r="J49" s="21">
        <f t="shared" si="16"/>
        <v>98</v>
      </c>
      <c r="K49" s="21">
        <f t="shared" si="16"/>
        <v>98</v>
      </c>
      <c r="L49" s="21">
        <f t="shared" si="16"/>
        <v>98</v>
      </c>
      <c r="N49" s="13">
        <f>SUM(G49:L49)</f>
        <v>583.29999999999995</v>
      </c>
    </row>
    <row r="50" spans="1:14">
      <c r="A50" s="5"/>
      <c r="B50" s="2"/>
      <c r="C50" s="2"/>
      <c r="D50" s="2"/>
      <c r="E50" s="2"/>
      <c r="F50" s="6"/>
      <c r="G50" s="2"/>
      <c r="H50" s="2"/>
      <c r="I50" s="2"/>
      <c r="J50" s="2"/>
      <c r="K50" s="2"/>
      <c r="L50" s="2"/>
    </row>
    <row r="51" spans="1:14">
      <c r="F51" s="8"/>
      <c r="G51" s="8"/>
      <c r="H51" s="8"/>
      <c r="I51" s="8"/>
      <c r="J51" s="8"/>
      <c r="K51" s="8"/>
      <c r="L51" s="8"/>
    </row>
    <row r="52" spans="1:14">
      <c r="F52" s="11">
        <f>SUM(F46:F49)</f>
        <v>26603.1</v>
      </c>
      <c r="G52" s="11">
        <f t="shared" ref="G52:L52" si="17">SUM(G46:G49)</f>
        <v>4872.5</v>
      </c>
      <c r="H52" s="11">
        <f t="shared" si="17"/>
        <v>4283.3999999999996</v>
      </c>
      <c r="I52" s="11">
        <f t="shared" si="17"/>
        <v>4361.8</v>
      </c>
      <c r="J52" s="11">
        <f t="shared" si="17"/>
        <v>4361.8</v>
      </c>
      <c r="K52" s="11">
        <f t="shared" si="17"/>
        <v>4361.8</v>
      </c>
      <c r="L52" s="11">
        <f t="shared" si="17"/>
        <v>4361.8</v>
      </c>
    </row>
  </sheetData>
  <mergeCells count="39">
    <mergeCell ref="A46:D49"/>
    <mergeCell ref="A14:E14"/>
    <mergeCell ref="A17:E17"/>
    <mergeCell ref="A25:E25"/>
    <mergeCell ref="A44:E44"/>
    <mergeCell ref="A42:L42"/>
    <mergeCell ref="A20:A21"/>
    <mergeCell ref="A22:A23"/>
    <mergeCell ref="B22:B23"/>
    <mergeCell ref="C22:C23"/>
    <mergeCell ref="D22:D23"/>
    <mergeCell ref="A18:L18"/>
    <mergeCell ref="A15:L15"/>
    <mergeCell ref="A38:L38"/>
    <mergeCell ref="A26:L26"/>
    <mergeCell ref="A30:L30"/>
    <mergeCell ref="B20:B21"/>
    <mergeCell ref="C20:C21"/>
    <mergeCell ref="D20:D21"/>
    <mergeCell ref="B27:B28"/>
    <mergeCell ref="A11:L11"/>
    <mergeCell ref="F9:L9"/>
    <mergeCell ref="A45:E45"/>
    <mergeCell ref="A7:L7"/>
    <mergeCell ref="A9:A10"/>
    <mergeCell ref="B9:B10"/>
    <mergeCell ref="C9:C10"/>
    <mergeCell ref="D9:D10"/>
    <mergeCell ref="E9:E10"/>
    <mergeCell ref="A27:A28"/>
    <mergeCell ref="C27:C28"/>
    <mergeCell ref="D27:D28"/>
    <mergeCell ref="A34:L34"/>
    <mergeCell ref="A35:A36"/>
    <mergeCell ref="B35:B36"/>
    <mergeCell ref="C35:C36"/>
    <mergeCell ref="D35:D36"/>
    <mergeCell ref="E35:E36"/>
    <mergeCell ref="F35:F3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14112018</vt:lpstr>
      <vt:lpstr>Лист3</vt:lpstr>
      <vt:lpstr>'14112018'!Заголовки_для_печати</vt:lpstr>
      <vt:lpstr>'14112018'!Область_печати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2018-12-25T11:50:55Z</cp:lastPrinted>
  <dcterms:created xsi:type="dcterms:W3CDTF">2006-09-16T00:00:00Z</dcterms:created>
  <dcterms:modified xsi:type="dcterms:W3CDTF">2018-12-25T11:51:18Z</dcterms:modified>
</cp:coreProperties>
</file>